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right\Desktop\"/>
    </mc:Choice>
  </mc:AlternateContent>
  <bookViews>
    <workbookView xWindow="0" yWindow="0" windowWidth="28800" windowHeight="12036"/>
  </bookViews>
  <sheets>
    <sheet name="PPP forgivenes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M38" i="2" l="1"/>
  <c r="N38" i="2" s="1"/>
  <c r="M29" i="2"/>
  <c r="K27" i="2"/>
  <c r="J27" i="2"/>
  <c r="I27" i="2"/>
  <c r="H27" i="2"/>
  <c r="G27" i="2"/>
  <c r="F27" i="2"/>
  <c r="E27" i="2"/>
  <c r="D27" i="2"/>
  <c r="D29" i="2" s="1"/>
  <c r="M20" i="2"/>
  <c r="K18" i="2"/>
  <c r="J18" i="2"/>
  <c r="I18" i="2"/>
  <c r="H18" i="2"/>
  <c r="G18" i="2"/>
  <c r="F18" i="2"/>
  <c r="E18" i="2"/>
  <c r="D18" i="2"/>
  <c r="D20" i="2" s="1"/>
  <c r="D12" i="2"/>
  <c r="E12" i="2" s="1"/>
  <c r="F12" i="2" s="1"/>
  <c r="G12" i="2" s="1"/>
  <c r="H12" i="2" s="1"/>
  <c r="I12" i="2" s="1"/>
  <c r="J12" i="2" s="1"/>
  <c r="K12" i="2" s="1"/>
  <c r="G37" i="2"/>
  <c r="D21" i="2" l="1"/>
  <c r="E20" i="2"/>
  <c r="D32" i="2"/>
  <c r="D33" i="2" s="1"/>
  <c r="D30" i="2"/>
  <c r="E29" i="2"/>
  <c r="E21" i="2" l="1"/>
  <c r="F20" i="2"/>
  <c r="E32" i="2"/>
  <c r="E33" i="2" s="1"/>
  <c r="E30" i="2"/>
  <c r="F29" i="2"/>
  <c r="F30" i="2" l="1"/>
  <c r="G29" i="2"/>
  <c r="F32" i="2"/>
  <c r="F33" i="2" s="1"/>
  <c r="F21" i="2"/>
  <c r="G20" i="2"/>
  <c r="G21" i="2" l="1"/>
  <c r="H20" i="2"/>
  <c r="G30" i="2"/>
  <c r="H29" i="2"/>
  <c r="G32" i="2"/>
  <c r="G33" i="2" s="1"/>
  <c r="H32" i="2" l="1"/>
  <c r="H33" i="2" s="1"/>
  <c r="I29" i="2"/>
  <c r="H30" i="2"/>
  <c r="H21" i="2"/>
  <c r="I20" i="2"/>
  <c r="I21" i="2" l="1"/>
  <c r="J20" i="2"/>
  <c r="I32" i="2"/>
  <c r="I33" i="2" s="1"/>
  <c r="I30" i="2"/>
  <c r="J29" i="2"/>
  <c r="K29" i="2" l="1"/>
  <c r="J32" i="2"/>
  <c r="J33" i="2" s="1"/>
  <c r="J30" i="2"/>
  <c r="K20" i="2"/>
  <c r="J21" i="2"/>
  <c r="K21" i="2" l="1"/>
  <c r="N21" i="2" s="1"/>
  <c r="N20" i="2"/>
  <c r="N29" i="2"/>
  <c r="K32" i="2"/>
  <c r="K33" i="2" s="1"/>
  <c r="K30" i="2"/>
  <c r="N30" i="2" s="1"/>
</calcChain>
</file>

<file path=xl/sharedStrings.xml><?xml version="1.0" encoding="utf-8"?>
<sst xmlns="http://schemas.openxmlformats.org/spreadsheetml/2006/main" count="51" uniqueCount="46">
  <si>
    <t>Total Loan Amount</t>
  </si>
  <si>
    <t xml:space="preserve">Week 1 </t>
  </si>
  <si>
    <t>Week 2</t>
  </si>
  <si>
    <t>Week 3</t>
  </si>
  <si>
    <t>Week 4</t>
  </si>
  <si>
    <t>Week 5</t>
  </si>
  <si>
    <t>Week 6</t>
  </si>
  <si>
    <t>Week 7</t>
  </si>
  <si>
    <t>Week 8</t>
  </si>
  <si>
    <t>Health Insurance</t>
  </si>
  <si>
    <t xml:space="preserve">Workers Comp </t>
  </si>
  <si>
    <t>Y/N</t>
  </si>
  <si>
    <t>Payroll Calculation</t>
  </si>
  <si>
    <t xml:space="preserve">Weekly Total </t>
  </si>
  <si>
    <t xml:space="preserve">Borrower Name </t>
  </si>
  <si>
    <t>Rent</t>
  </si>
  <si>
    <t>Other Eligible Expenses</t>
  </si>
  <si>
    <t>Transportation / Fuel</t>
  </si>
  <si>
    <t>Number of employees on 2/15/20</t>
  </si>
  <si>
    <t>Number of employees on</t>
  </si>
  <si>
    <t xml:space="preserve">Interest on Debt incurred before 2/15/20 </t>
  </si>
  <si>
    <t>Retirement Costs</t>
  </si>
  <si>
    <t>State Unemployment</t>
  </si>
  <si>
    <t>Expenses for 8 week period</t>
  </si>
  <si>
    <t>Utilities</t>
  </si>
  <si>
    <t>Employee Calculation</t>
  </si>
  <si>
    <t>Other expense usage</t>
  </si>
  <si>
    <t>Payroll usage</t>
  </si>
  <si>
    <r>
      <t xml:space="preserve">Must be </t>
    </r>
    <r>
      <rPr>
        <b/>
        <sz val="11"/>
        <color theme="1"/>
        <rFont val="Arial Black"/>
        <family val="2"/>
      </rPr>
      <t>greater</t>
    </r>
    <r>
      <rPr>
        <sz val="11"/>
        <color theme="1"/>
        <rFont val="Arial Black"/>
        <family val="2"/>
      </rPr>
      <t xml:space="preserve"> than:</t>
    </r>
  </si>
  <si>
    <r>
      <t xml:space="preserve">Must be </t>
    </r>
    <r>
      <rPr>
        <b/>
        <sz val="11"/>
        <color theme="1"/>
        <rFont val="Arial Black"/>
        <family val="2"/>
      </rPr>
      <t xml:space="preserve">less </t>
    </r>
    <r>
      <rPr>
        <sz val="11"/>
        <color theme="1"/>
        <rFont val="Arial Black"/>
        <family val="2"/>
      </rPr>
      <t>than:</t>
    </r>
  </si>
  <si>
    <r>
      <t xml:space="preserve">Must be </t>
    </r>
    <r>
      <rPr>
        <b/>
        <sz val="11"/>
        <color theme="1"/>
        <rFont val="Arial Black"/>
        <family val="2"/>
      </rPr>
      <t>equal to or greater</t>
    </r>
    <r>
      <rPr>
        <sz val="11"/>
        <color theme="1"/>
        <rFont val="Arial Black"/>
        <family val="2"/>
      </rPr>
      <t xml:space="preserve"> than:</t>
    </r>
  </si>
  <si>
    <t>Weekly Other Eligible Expenses</t>
  </si>
  <si>
    <t xml:space="preserve">Weekly Percent of Loan </t>
  </si>
  <si>
    <t>Weekly Total Expenses</t>
  </si>
  <si>
    <t>PPP Funding Date</t>
  </si>
  <si>
    <t>Final spend date</t>
  </si>
  <si>
    <t xml:space="preserve">**Only the dollars spent in the 8 weeks after receiving </t>
  </si>
  <si>
    <t xml:space="preserve"> the loan will be eligible for forgiveness.</t>
  </si>
  <si>
    <t xml:space="preserve">    forgiveness.</t>
  </si>
  <si>
    <r>
      <t xml:space="preserve">**Must be </t>
    </r>
    <r>
      <rPr>
        <u/>
        <sz val="8"/>
        <color theme="1"/>
        <rFont val="Arial Black"/>
        <family val="2"/>
      </rPr>
      <t>at least</t>
    </r>
    <r>
      <rPr>
        <sz val="8"/>
        <color theme="1"/>
        <rFont val="Arial Black"/>
        <family val="2"/>
      </rPr>
      <t xml:space="preserve"> 75% of total loan to qualify for </t>
    </r>
  </si>
  <si>
    <t xml:space="preserve"> </t>
  </si>
  <si>
    <t>**Can be 25% or less of total loan amount.</t>
  </si>
  <si>
    <t xml:space="preserve">Weekly Payroll Expense </t>
  </si>
  <si>
    <t>PPP Forgiveness Determination</t>
  </si>
  <si>
    <t>Workforce #</t>
  </si>
  <si>
    <r>
      <t xml:space="preserve">Gross Payroll </t>
    </r>
    <r>
      <rPr>
        <sz val="8"/>
        <color theme="1"/>
        <rFont val="Arial Black"/>
        <family val="2"/>
      </rPr>
      <t>(incl salary, wages, commissions, tips)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</si>
</sst>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 Black"/>
      <family val="2"/>
    </font>
    <font>
      <sz val="11"/>
      <color theme="1"/>
      <name val="Arial Black"/>
      <family val="2"/>
    </font>
    <font>
      <i/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u/>
      <sz val="8"/>
      <color theme="1"/>
      <name val="Arial Black"/>
      <family val="2"/>
    </font>
    <font>
      <i/>
      <sz val="8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sz val="8"/>
      <color theme="1"/>
      <name val="Arial Black"/>
      <family val="2"/>
    </font>
    <font>
      <b/>
      <sz val="8"/>
      <color theme="1"/>
      <name val="Arial Black"/>
      <family val="2"/>
    </font>
    <font>
      <u/>
      <sz val="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5" xfId="0" applyFont="1" applyFill="1" applyBorder="1" applyAlignment="1">
      <alignment wrapText="1"/>
    </xf>
    <xf numFmtId="44" fontId="3" fillId="2" borderId="5" xfId="3" applyFont="1" applyFill="1" applyBorder="1"/>
    <xf numFmtId="0" fontId="5" fillId="0" borderId="0" xfId="0" applyFont="1" applyAlignment="1">
      <alignment vertical="center"/>
    </xf>
    <xf numFmtId="14" fontId="3" fillId="2" borderId="5" xfId="0" applyNumberFormat="1" applyFont="1" applyFill="1" applyBorder="1"/>
    <xf numFmtId="0" fontId="3" fillId="0" borderId="6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9" xfId="0" applyFont="1" applyBorder="1"/>
    <xf numFmtId="44" fontId="3" fillId="0" borderId="7" xfId="3" applyFont="1" applyBorder="1"/>
    <xf numFmtId="44" fontId="3" fillId="0" borderId="8" xfId="3" applyFont="1" applyBorder="1"/>
    <xf numFmtId="44" fontId="9" fillId="0" borderId="1" xfId="3" applyFont="1" applyBorder="1"/>
    <xf numFmtId="0" fontId="9" fillId="0" borderId="2" xfId="0" applyFont="1" applyBorder="1"/>
    <xf numFmtId="0" fontId="9" fillId="0" borderId="3" xfId="0" applyFont="1" applyBorder="1"/>
    <xf numFmtId="10" fontId="3" fillId="0" borderId="6" xfId="2" applyNumberFormat="1" applyFont="1" applyBorder="1"/>
    <xf numFmtId="10" fontId="3" fillId="0" borderId="4" xfId="2" applyNumberFormat="1" applyFont="1" applyBorder="1"/>
    <xf numFmtId="9" fontId="9" fillId="0" borderId="3" xfId="0" applyNumberFormat="1" applyFont="1" applyBorder="1"/>
    <xf numFmtId="0" fontId="9" fillId="0" borderId="4" xfId="0" applyFont="1" applyBorder="1"/>
    <xf numFmtId="0" fontId="8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11" xfId="0" applyFont="1" applyBorder="1" applyAlignment="1">
      <alignment wrapText="1"/>
    </xf>
    <xf numFmtId="0" fontId="3" fillId="0" borderId="9" xfId="0" applyFont="1" applyBorder="1" applyAlignment="1"/>
    <xf numFmtId="0" fontId="3" fillId="0" borderId="7" xfId="0" applyFont="1" applyBorder="1" applyAlignment="1"/>
    <xf numFmtId="0" fontId="3" fillId="0" borderId="0" xfId="0" applyFont="1" applyAlignment="1">
      <alignment wrapText="1"/>
    </xf>
    <xf numFmtId="1" fontId="3" fillId="2" borderId="10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9" fillId="0" borderId="12" xfId="0" applyNumberFormat="1" applyFont="1" applyBorder="1"/>
    <xf numFmtId="0" fontId="9" fillId="0" borderId="13" xfId="0" applyFont="1" applyBorder="1"/>
    <xf numFmtId="0" fontId="5" fillId="0" borderId="0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14" fontId="3" fillId="0" borderId="8" xfId="0" applyNumberFormat="1" applyFont="1" applyBorder="1" applyAlignment="1">
      <alignment horizontal="left"/>
    </xf>
    <xf numFmtId="0" fontId="10" fillId="0" borderId="6" xfId="0" applyFont="1" applyBorder="1" applyAlignment="1">
      <alignment horizontal="right"/>
    </xf>
    <xf numFmtId="14" fontId="0" fillId="0" borderId="5" xfId="0" applyNumberFormat="1" applyBorder="1"/>
    <xf numFmtId="0" fontId="3" fillId="0" borderId="1" xfId="0" applyFont="1" applyBorder="1"/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/>
    <xf numFmtId="43" fontId="3" fillId="0" borderId="0" xfId="1" applyFont="1" applyBorder="1"/>
    <xf numFmtId="43" fontId="3" fillId="0" borderId="19" xfId="1" applyFont="1" applyBorder="1"/>
    <xf numFmtId="0" fontId="3" fillId="0" borderId="19" xfId="0" applyFont="1" applyBorder="1"/>
    <xf numFmtId="14" fontId="3" fillId="0" borderId="5" xfId="0" applyNumberFormat="1" applyFont="1" applyBorder="1"/>
    <xf numFmtId="44" fontId="3" fillId="0" borderId="5" xfId="3" applyFont="1" applyBorder="1"/>
    <xf numFmtId="0" fontId="3" fillId="0" borderId="5" xfId="0" applyFont="1" applyBorder="1"/>
    <xf numFmtId="0" fontId="9" fillId="0" borderId="20" xfId="0" applyFont="1" applyBorder="1"/>
    <xf numFmtId="44" fontId="3" fillId="0" borderId="21" xfId="3" applyFont="1" applyBorder="1"/>
    <xf numFmtId="44" fontId="3" fillId="0" borderId="22" xfId="3" applyFont="1" applyBorder="1"/>
    <xf numFmtId="0" fontId="3" fillId="0" borderId="12" xfId="0" applyFont="1" applyBorder="1"/>
    <xf numFmtId="0" fontId="5" fillId="0" borderId="23" xfId="0" applyFont="1" applyBorder="1" applyAlignment="1"/>
    <xf numFmtId="0" fontId="5" fillId="0" borderId="13" xfId="0" applyFont="1" applyBorder="1" applyAlignment="1"/>
    <xf numFmtId="0" fontId="8" fillId="0" borderId="23" xfId="0" applyFont="1" applyBorder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tabSelected="1" zoomScaleNormal="100" workbookViewId="0">
      <selection activeCell="G23" sqref="G23"/>
    </sheetView>
  </sheetViews>
  <sheetFormatPr defaultRowHeight="14.4" x14ac:dyDescent="0.3"/>
  <cols>
    <col min="1" max="1" width="42.6640625" customWidth="1"/>
    <col min="2" max="2" width="6.5546875" customWidth="1"/>
    <col min="3" max="3" width="46.77734375" customWidth="1"/>
    <col min="4" max="5" width="13.33203125" bestFit="1" customWidth="1"/>
    <col min="6" max="6" width="15.6640625" customWidth="1"/>
    <col min="7" max="11" width="13.33203125" bestFit="1" customWidth="1"/>
    <col min="13" max="13" width="20.109375" bestFit="1" customWidth="1"/>
  </cols>
  <sheetData>
    <row r="1" spans="1:16" ht="18.149999999999999" customHeight="1" x14ac:dyDescent="0.5">
      <c r="A1" s="1" t="s">
        <v>43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7.399999999999999" x14ac:dyDescent="0.45">
      <c r="A2" s="3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399999999999999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600000000000001" x14ac:dyDescent="0.45">
      <c r="A4" s="4" t="s">
        <v>14</v>
      </c>
      <c r="B4" s="4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.600000000000001" x14ac:dyDescent="0.45">
      <c r="A5" s="4" t="s">
        <v>0</v>
      </c>
      <c r="B5" s="4"/>
      <c r="C5" s="6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.600000000000001" x14ac:dyDescent="0.45">
      <c r="A6" s="7" t="s">
        <v>34</v>
      </c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8.600000000000001" x14ac:dyDescent="0.45">
      <c r="A7" s="36" t="s">
        <v>35</v>
      </c>
      <c r="B7" s="36"/>
      <c r="C7" s="41">
        <f>C6+(7*8)</f>
        <v>56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"/>
      <c r="P7" s="2"/>
    </row>
    <row r="8" spans="1:16" ht="17.399999999999999" x14ac:dyDescent="0.45">
      <c r="A8" s="37" t="s">
        <v>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thickBot="1" x14ac:dyDescent="0.5">
      <c r="A9" s="40" t="s">
        <v>37</v>
      </c>
      <c r="B9" s="9"/>
      <c r="C9" s="9"/>
      <c r="D9" s="9"/>
      <c r="E9" s="9"/>
      <c r="F9" s="9"/>
      <c r="G9" s="9"/>
      <c r="H9" s="9"/>
      <c r="I9" s="9"/>
      <c r="J9" s="9"/>
      <c r="K9" s="9"/>
      <c r="L9" s="24"/>
      <c r="M9" s="24"/>
      <c r="N9" s="24"/>
      <c r="O9" s="2"/>
      <c r="P9" s="2"/>
    </row>
    <row r="10" spans="1:16" ht="21.6" thickBot="1" x14ac:dyDescent="0.55000000000000004">
      <c r="A10" s="2"/>
      <c r="B10" s="2"/>
      <c r="C10" s="55"/>
      <c r="D10" s="58" t="s">
        <v>23</v>
      </c>
      <c r="E10" s="56"/>
      <c r="F10" s="56"/>
      <c r="G10" s="56"/>
      <c r="H10" s="56"/>
      <c r="I10" s="56"/>
      <c r="J10" s="56"/>
      <c r="K10" s="57"/>
      <c r="L10" s="24"/>
      <c r="M10" s="24"/>
      <c r="N10" s="24"/>
      <c r="O10" s="24"/>
      <c r="P10" s="2"/>
    </row>
    <row r="11" spans="1:16" ht="17.399999999999999" x14ac:dyDescent="0.45">
      <c r="A11" s="2"/>
      <c r="B11" s="2"/>
      <c r="C11" s="42"/>
      <c r="D11" s="43" t="s">
        <v>1</v>
      </c>
      <c r="E11" s="43" t="s">
        <v>2</v>
      </c>
      <c r="F11" s="43" t="s">
        <v>3</v>
      </c>
      <c r="G11" s="43" t="s">
        <v>4</v>
      </c>
      <c r="H11" s="43" t="s">
        <v>5</v>
      </c>
      <c r="I11" s="43" t="s">
        <v>6</v>
      </c>
      <c r="J11" s="43" t="s">
        <v>7</v>
      </c>
      <c r="K11" s="44" t="s">
        <v>8</v>
      </c>
      <c r="L11" s="2"/>
      <c r="M11" s="2"/>
      <c r="N11" s="2"/>
      <c r="O11" s="2"/>
      <c r="P11" s="2"/>
    </row>
    <row r="12" spans="1:16" ht="18.600000000000001" x14ac:dyDescent="0.45">
      <c r="A12" s="4" t="s">
        <v>12</v>
      </c>
      <c r="B12" s="4"/>
      <c r="C12" s="45"/>
      <c r="D12" s="49">
        <f>C6+7</f>
        <v>7</v>
      </c>
      <c r="E12" s="49">
        <f>D12+7</f>
        <v>14</v>
      </c>
      <c r="F12" s="49">
        <f t="shared" ref="F12:K12" si="0">E12+7</f>
        <v>21</v>
      </c>
      <c r="G12" s="49">
        <f t="shared" si="0"/>
        <v>28</v>
      </c>
      <c r="H12" s="49">
        <f t="shared" si="0"/>
        <v>35</v>
      </c>
      <c r="I12" s="49">
        <f t="shared" si="0"/>
        <v>42</v>
      </c>
      <c r="J12" s="49">
        <f t="shared" si="0"/>
        <v>49</v>
      </c>
      <c r="K12" s="49">
        <f t="shared" si="0"/>
        <v>56</v>
      </c>
      <c r="L12" s="2"/>
      <c r="M12" s="2"/>
      <c r="N12" s="2"/>
      <c r="O12" s="2"/>
      <c r="P12" s="2"/>
    </row>
    <row r="13" spans="1:16" ht="17.399999999999999" x14ac:dyDescent="0.45">
      <c r="A13" s="37" t="s">
        <v>39</v>
      </c>
      <c r="B13" s="2"/>
      <c r="C13" s="51" t="s">
        <v>45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2"/>
      <c r="M13" s="2"/>
      <c r="N13" s="2"/>
      <c r="O13" s="2"/>
      <c r="P13" s="2"/>
    </row>
    <row r="14" spans="1:16" ht="17.399999999999999" x14ac:dyDescent="0.45">
      <c r="A14" s="38" t="s">
        <v>38</v>
      </c>
      <c r="B14" s="10"/>
      <c r="C14" s="51" t="s">
        <v>21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2"/>
      <c r="M14" s="2"/>
      <c r="N14" s="2"/>
      <c r="O14" s="2"/>
      <c r="P14" s="2"/>
    </row>
    <row r="15" spans="1:16" ht="17.399999999999999" x14ac:dyDescent="0.45">
      <c r="A15" s="11"/>
      <c r="B15" s="11"/>
      <c r="C15" s="51" t="s">
        <v>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2"/>
      <c r="M15" s="2"/>
      <c r="N15" s="2"/>
      <c r="O15" s="2"/>
      <c r="P15" s="2"/>
    </row>
    <row r="16" spans="1:16" ht="17.399999999999999" x14ac:dyDescent="0.45">
      <c r="A16" s="11"/>
      <c r="B16" s="11"/>
      <c r="C16" s="51" t="s">
        <v>22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"/>
      <c r="M16" s="2"/>
      <c r="N16" s="2"/>
      <c r="O16" s="2"/>
      <c r="P16" s="2"/>
    </row>
    <row r="17" spans="1:16" ht="21" x14ac:dyDescent="0.5">
      <c r="A17" s="11"/>
      <c r="B17" s="11"/>
      <c r="C17" s="51" t="s">
        <v>10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2"/>
      <c r="M17" s="12" t="s">
        <v>27</v>
      </c>
      <c r="N17" s="12"/>
      <c r="O17" s="2"/>
      <c r="P17" s="2"/>
    </row>
    <row r="18" spans="1:16" ht="17.399999999999999" x14ac:dyDescent="0.45">
      <c r="A18" s="11"/>
      <c r="B18" s="11"/>
      <c r="C18" s="51" t="s">
        <v>13</v>
      </c>
      <c r="D18" s="50">
        <f>SUM(D13:D17)</f>
        <v>0</v>
      </c>
      <c r="E18" s="50">
        <f t="shared" ref="E18:K18" si="1">SUM(E13:E17)</f>
        <v>0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0">
        <f t="shared" si="1"/>
        <v>0</v>
      </c>
      <c r="J18" s="50">
        <f t="shared" si="1"/>
        <v>0</v>
      </c>
      <c r="K18" s="50">
        <f t="shared" si="1"/>
        <v>0</v>
      </c>
      <c r="L18" s="2"/>
      <c r="M18" s="2"/>
      <c r="N18" s="2"/>
      <c r="O18" s="2"/>
      <c r="P18" s="2"/>
    </row>
    <row r="19" spans="1:16" ht="18" thickBot="1" x14ac:dyDescent="0.5">
      <c r="A19" s="2"/>
      <c r="B19" s="2"/>
      <c r="C19" s="45"/>
      <c r="D19" s="46"/>
      <c r="E19" s="46"/>
      <c r="F19" s="46"/>
      <c r="G19" s="46"/>
      <c r="H19" s="46"/>
      <c r="I19" s="46"/>
      <c r="J19" s="46"/>
      <c r="K19" s="47"/>
      <c r="L19" s="2"/>
      <c r="M19" s="2" t="s">
        <v>28</v>
      </c>
      <c r="N19" s="2" t="s">
        <v>11</v>
      </c>
      <c r="O19" s="2"/>
      <c r="P19" s="2"/>
    </row>
    <row r="20" spans="1:16" ht="17.399999999999999" x14ac:dyDescent="0.45">
      <c r="A20" s="2"/>
      <c r="B20" s="2"/>
      <c r="C20" s="13" t="s">
        <v>42</v>
      </c>
      <c r="D20" s="14">
        <f>D18</f>
        <v>0</v>
      </c>
      <c r="E20" s="14">
        <f>D20+E18</f>
        <v>0</v>
      </c>
      <c r="F20" s="14">
        <f t="shared" ref="F20:K20" si="2">E20+F18</f>
        <v>0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5">
        <f t="shared" si="2"/>
        <v>0</v>
      </c>
      <c r="L20" s="2"/>
      <c r="M20" s="16">
        <f>C5*0.75</f>
        <v>0</v>
      </c>
      <c r="N20" s="17" t="str">
        <f>IF(K20&gt;=225000,"Y","N")</f>
        <v>N</v>
      </c>
      <c r="O20" s="2"/>
      <c r="P20" s="2"/>
    </row>
    <row r="21" spans="1:16" ht="18" thickBot="1" x14ac:dyDescent="0.5">
      <c r="A21" s="2"/>
      <c r="B21" s="2"/>
      <c r="C21" s="18" t="s">
        <v>32</v>
      </c>
      <c r="D21" s="19" t="e">
        <f>D20/$C$5</f>
        <v>#DIV/0!</v>
      </c>
      <c r="E21" s="19" t="e">
        <f t="shared" ref="E21:K21" si="3">E20/$C$5</f>
        <v>#DIV/0!</v>
      </c>
      <c r="F21" s="19" t="e">
        <f t="shared" si="3"/>
        <v>#DIV/0!</v>
      </c>
      <c r="G21" s="19" t="e">
        <f t="shared" si="3"/>
        <v>#DIV/0!</v>
      </c>
      <c r="H21" s="19" t="e">
        <f t="shared" si="3"/>
        <v>#DIV/0!</v>
      </c>
      <c r="I21" s="19" t="e">
        <f t="shared" si="3"/>
        <v>#DIV/0!</v>
      </c>
      <c r="J21" s="19" t="e">
        <f t="shared" si="3"/>
        <v>#DIV/0!</v>
      </c>
      <c r="K21" s="20" t="e">
        <f t="shared" si="3"/>
        <v>#DIV/0!</v>
      </c>
      <c r="L21" s="2"/>
      <c r="M21" s="21">
        <v>0.75</v>
      </c>
      <c r="N21" s="22" t="e">
        <f>IF(K21&gt;=0.75,"Y","N")</f>
        <v>#DIV/0!</v>
      </c>
      <c r="O21" s="2"/>
      <c r="P21" s="2"/>
    </row>
    <row r="22" spans="1:16" ht="17.399999999999999" x14ac:dyDescent="0.45">
      <c r="A22" s="2"/>
      <c r="B22" s="2"/>
      <c r="C22" s="45"/>
      <c r="D22" s="24"/>
      <c r="E22" s="24"/>
      <c r="F22" s="24"/>
      <c r="G22" s="24"/>
      <c r="H22" s="24"/>
      <c r="I22" s="24"/>
      <c r="J22" s="24"/>
      <c r="K22" s="48"/>
      <c r="L22" s="2"/>
      <c r="M22" s="2"/>
      <c r="N22" s="2"/>
      <c r="O22" s="2"/>
      <c r="P22" s="2"/>
    </row>
    <row r="23" spans="1:16" ht="18.600000000000001" x14ac:dyDescent="0.45">
      <c r="A23" s="4" t="s">
        <v>16</v>
      </c>
      <c r="B23" s="4"/>
      <c r="C23" s="51" t="s">
        <v>15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2"/>
      <c r="M23" s="2"/>
      <c r="N23" s="2"/>
      <c r="O23" s="2"/>
      <c r="P23" s="2"/>
    </row>
    <row r="24" spans="1:16" ht="21" x14ac:dyDescent="0.5">
      <c r="A24" s="37" t="s">
        <v>41</v>
      </c>
      <c r="B24" s="23"/>
      <c r="C24" s="51" t="s">
        <v>20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2"/>
      <c r="M24" s="2"/>
      <c r="N24" s="2"/>
      <c r="O24" s="2"/>
      <c r="P24" s="2"/>
    </row>
    <row r="25" spans="1:16" ht="21" x14ac:dyDescent="0.5">
      <c r="A25" s="23" t="s">
        <v>40</v>
      </c>
      <c r="B25" s="23"/>
      <c r="C25" s="51" t="s">
        <v>24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2"/>
      <c r="M25" s="2"/>
      <c r="N25" s="2"/>
      <c r="O25" s="2"/>
      <c r="P25" s="2"/>
    </row>
    <row r="26" spans="1:16" ht="21" x14ac:dyDescent="0.5">
      <c r="A26" s="2"/>
      <c r="B26" s="2"/>
      <c r="C26" s="51" t="s">
        <v>17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2"/>
      <c r="M26" s="12" t="s">
        <v>26</v>
      </c>
      <c r="N26" s="12"/>
      <c r="O26" s="2"/>
      <c r="P26" s="2"/>
    </row>
    <row r="27" spans="1:16" ht="17.399999999999999" x14ac:dyDescent="0.45">
      <c r="A27" s="2"/>
      <c r="B27" s="2"/>
      <c r="C27" s="51" t="s">
        <v>13</v>
      </c>
      <c r="D27" s="50">
        <f>SUM(D23:D26)</f>
        <v>0</v>
      </c>
      <c r="E27" s="50">
        <f>SUM(E23:E26)</f>
        <v>0</v>
      </c>
      <c r="F27" s="50">
        <f>SUM(F23:F26)</f>
        <v>0</v>
      </c>
      <c r="G27" s="50">
        <f>SUM(G23:G26)</f>
        <v>0</v>
      </c>
      <c r="H27" s="50">
        <f>SUM(H23:H26)</f>
        <v>0</v>
      </c>
      <c r="I27" s="50">
        <f>SUM(I23:I26)</f>
        <v>0</v>
      </c>
      <c r="J27" s="50">
        <f>SUM(J23:J26)</f>
        <v>0</v>
      </c>
      <c r="K27" s="50">
        <f>SUM(K23:K26)</f>
        <v>0</v>
      </c>
      <c r="L27" s="2"/>
      <c r="M27" s="2"/>
      <c r="N27" s="2"/>
      <c r="O27" s="2"/>
      <c r="P27" s="2"/>
    </row>
    <row r="28" spans="1:16" ht="18" thickBot="1" x14ac:dyDescent="0.5">
      <c r="A28" s="2"/>
      <c r="B28" s="2"/>
      <c r="C28" s="45"/>
      <c r="D28" s="24"/>
      <c r="E28" s="24"/>
      <c r="F28" s="24"/>
      <c r="G28" s="24"/>
      <c r="H28" s="24"/>
      <c r="I28" s="24"/>
      <c r="J28" s="24"/>
      <c r="K28" s="24"/>
      <c r="L28" s="2"/>
      <c r="M28" s="2" t="s">
        <v>29</v>
      </c>
      <c r="N28" s="2" t="s">
        <v>11</v>
      </c>
      <c r="O28" s="2"/>
      <c r="P28" s="2"/>
    </row>
    <row r="29" spans="1:16" ht="17.399999999999999" x14ac:dyDescent="0.45">
      <c r="A29" s="2"/>
      <c r="B29" s="2"/>
      <c r="C29" s="52" t="s">
        <v>31</v>
      </c>
      <c r="D29" s="53">
        <f>D27</f>
        <v>0</v>
      </c>
      <c r="E29" s="53">
        <f>D29+E27</f>
        <v>0</v>
      </c>
      <c r="F29" s="53">
        <f t="shared" ref="F29:J29" si="4">E29+F27</f>
        <v>0</v>
      </c>
      <c r="G29" s="53">
        <f t="shared" si="4"/>
        <v>0</v>
      </c>
      <c r="H29" s="53">
        <f t="shared" si="4"/>
        <v>0</v>
      </c>
      <c r="I29" s="53">
        <f t="shared" si="4"/>
        <v>0</v>
      </c>
      <c r="J29" s="53">
        <f t="shared" si="4"/>
        <v>0</v>
      </c>
      <c r="K29" s="54">
        <f>J29+K27</f>
        <v>0</v>
      </c>
      <c r="L29" s="2"/>
      <c r="M29" s="16">
        <f>C5*0.25</f>
        <v>0</v>
      </c>
      <c r="N29" s="17" t="str">
        <f>IF(K29&lt;=75000,"Y","N")</f>
        <v>Y</v>
      </c>
      <c r="O29" s="2"/>
      <c r="P29" s="2"/>
    </row>
    <row r="30" spans="1:16" ht="18" thickBot="1" x14ac:dyDescent="0.5">
      <c r="A30" s="2"/>
      <c r="B30" s="2"/>
      <c r="C30" s="18" t="s">
        <v>32</v>
      </c>
      <c r="D30" s="19" t="e">
        <f>D29/$C$5</f>
        <v>#DIV/0!</v>
      </c>
      <c r="E30" s="19" t="e">
        <f t="shared" ref="E30:K30" si="5">E29/$C$5</f>
        <v>#DIV/0!</v>
      </c>
      <c r="F30" s="19" t="e">
        <f t="shared" si="5"/>
        <v>#DIV/0!</v>
      </c>
      <c r="G30" s="19" t="e">
        <f t="shared" si="5"/>
        <v>#DIV/0!</v>
      </c>
      <c r="H30" s="19" t="e">
        <f t="shared" si="5"/>
        <v>#DIV/0!</v>
      </c>
      <c r="I30" s="19" t="e">
        <f t="shared" si="5"/>
        <v>#DIV/0!</v>
      </c>
      <c r="J30" s="19" t="e">
        <f t="shared" si="5"/>
        <v>#DIV/0!</v>
      </c>
      <c r="K30" s="20" t="e">
        <f t="shared" si="5"/>
        <v>#DIV/0!</v>
      </c>
      <c r="L30" s="2"/>
      <c r="M30" s="21">
        <v>0.25</v>
      </c>
      <c r="N30" s="22" t="e">
        <f>IF(K30&lt;=0.25,"Y","N")</f>
        <v>#DIV/0!</v>
      </c>
      <c r="O30" s="2"/>
      <c r="P30" s="2"/>
    </row>
    <row r="31" spans="1:16" ht="18" thickBot="1" x14ac:dyDescent="0.5">
      <c r="A31" s="2"/>
      <c r="B31" s="2"/>
      <c r="C31" s="45"/>
      <c r="D31" s="24"/>
      <c r="E31" s="24"/>
      <c r="F31" s="24"/>
      <c r="G31" s="24"/>
      <c r="H31" s="24"/>
      <c r="I31" s="24"/>
      <c r="J31" s="24"/>
      <c r="K31" s="48"/>
      <c r="L31" s="2"/>
      <c r="M31" s="2"/>
      <c r="N31" s="2"/>
      <c r="O31" s="2"/>
      <c r="P31" s="2"/>
    </row>
    <row r="32" spans="1:16" ht="17.399999999999999" x14ac:dyDescent="0.45">
      <c r="A32" s="24"/>
      <c r="B32" s="24"/>
      <c r="C32" s="13" t="s">
        <v>33</v>
      </c>
      <c r="D32" s="14">
        <f>D29+D20</f>
        <v>0</v>
      </c>
      <c r="E32" s="14">
        <f>E29+E20</f>
        <v>0</v>
      </c>
      <c r="F32" s="14">
        <f>F29+F20</f>
        <v>0</v>
      </c>
      <c r="G32" s="14">
        <f>G29+G20</f>
        <v>0</v>
      </c>
      <c r="H32" s="14">
        <f>H29+H20</f>
        <v>0</v>
      </c>
      <c r="I32" s="14">
        <f>I29+I20</f>
        <v>0</v>
      </c>
      <c r="J32" s="14">
        <f>J29+J20</f>
        <v>0</v>
      </c>
      <c r="K32" s="15">
        <f>K29+K20</f>
        <v>0</v>
      </c>
      <c r="L32" s="24"/>
      <c r="M32" s="24"/>
      <c r="N32" s="24"/>
      <c r="O32" s="2"/>
      <c r="P32" s="2"/>
    </row>
    <row r="33" spans="1:16" ht="18" thickBot="1" x14ac:dyDescent="0.5">
      <c r="A33" s="24"/>
      <c r="B33" s="24"/>
      <c r="C33" s="25"/>
      <c r="D33" s="19" t="e">
        <f>D32/$C$5</f>
        <v>#DIV/0!</v>
      </c>
      <c r="E33" s="19" t="e">
        <f t="shared" ref="E33:K33" si="6">E32/$C$5</f>
        <v>#DIV/0!</v>
      </c>
      <c r="F33" s="19" t="e">
        <f t="shared" si="6"/>
        <v>#DIV/0!</v>
      </c>
      <c r="G33" s="19" t="e">
        <f t="shared" si="6"/>
        <v>#DIV/0!</v>
      </c>
      <c r="H33" s="19" t="e">
        <f t="shared" si="6"/>
        <v>#DIV/0!</v>
      </c>
      <c r="I33" s="19" t="e">
        <f t="shared" si="6"/>
        <v>#DIV/0!</v>
      </c>
      <c r="J33" s="19" t="e">
        <f t="shared" si="6"/>
        <v>#DIV/0!</v>
      </c>
      <c r="K33" s="20" t="e">
        <f t="shared" si="6"/>
        <v>#DIV/0!</v>
      </c>
      <c r="L33" s="24"/>
      <c r="M33" s="24"/>
      <c r="N33" s="24"/>
      <c r="O33" s="2"/>
      <c r="P33" s="2"/>
    </row>
    <row r="34" spans="1:16" ht="17.399999999999999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1" x14ac:dyDescent="0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2" t="s">
        <v>44</v>
      </c>
      <c r="N35" s="12"/>
      <c r="O35" s="2"/>
      <c r="P35" s="2"/>
    </row>
    <row r="36" spans="1:16" ht="18" thickBot="1" x14ac:dyDescent="0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35.4" thickBot="1" x14ac:dyDescent="0.5">
      <c r="A37" s="4" t="s">
        <v>25</v>
      </c>
      <c r="B37" s="2"/>
      <c r="C37" s="26" t="s">
        <v>18</v>
      </c>
      <c r="D37" s="2"/>
      <c r="E37" s="27" t="s">
        <v>19</v>
      </c>
      <c r="F37" s="28"/>
      <c r="G37" s="39">
        <f>C7</f>
        <v>56</v>
      </c>
      <c r="H37" s="2"/>
      <c r="I37" s="2"/>
      <c r="J37" s="2"/>
      <c r="K37" s="2"/>
      <c r="L37" s="2"/>
      <c r="M37" s="29" t="s">
        <v>30</v>
      </c>
      <c r="N37" s="2" t="s">
        <v>11</v>
      </c>
      <c r="O37" s="2"/>
      <c r="P37" s="2"/>
    </row>
    <row r="38" spans="1:16" ht="18" thickBot="1" x14ac:dyDescent="0.5">
      <c r="A38" s="2"/>
      <c r="B38" s="2"/>
      <c r="C38" s="30"/>
      <c r="D38" s="2"/>
      <c r="E38" s="31" t="s">
        <v>40</v>
      </c>
      <c r="F38" s="32"/>
      <c r="G38" s="33"/>
      <c r="H38" s="2"/>
      <c r="I38" s="2"/>
      <c r="J38" s="2"/>
      <c r="K38" s="2"/>
      <c r="L38" s="2"/>
      <c r="M38" s="34">
        <f>C38</f>
        <v>0</v>
      </c>
      <c r="N38" s="35" t="str">
        <f>IF(M38&lt;=E38,"Y","N")</f>
        <v>Y</v>
      </c>
      <c r="O38" s="2"/>
      <c r="P38" s="2"/>
    </row>
    <row r="39" spans="1:16" ht="17.399999999999999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</sheetData>
  <mergeCells count="4">
    <mergeCell ref="M17:N17"/>
    <mergeCell ref="M26:N26"/>
    <mergeCell ref="M35:N35"/>
    <mergeCell ref="E38:G3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 forgiveness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Elfring</dc:creator>
  <cp:lastModifiedBy>Sue Wright</cp:lastModifiedBy>
  <cp:lastPrinted>2020-04-23T12:47:04Z</cp:lastPrinted>
  <dcterms:created xsi:type="dcterms:W3CDTF">2020-04-21T19:16:21Z</dcterms:created>
  <dcterms:modified xsi:type="dcterms:W3CDTF">2020-05-01T17:28:15Z</dcterms:modified>
</cp:coreProperties>
</file>